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D4328A4-CD17-4539-8F23-D16423CC6E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 l="1"/>
  <c r="AR7" i="5" s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I12" i="5" l="1"/>
  <c r="G12" i="5"/>
  <c r="E12" i="5"/>
  <c r="W7" i="5"/>
  <c r="K7" i="5"/>
  <c r="I11" i="5"/>
  <c r="H11" i="5"/>
  <c r="G11" i="5"/>
  <c r="G13" i="5" s="1"/>
  <c r="F11" i="5"/>
  <c r="E11" i="5"/>
  <c r="K11" i="5" l="1"/>
  <c r="E13" i="5"/>
  <c r="I13" i="5"/>
  <c r="K12" i="5"/>
  <c r="J12" i="5" s="1"/>
  <c r="F12" i="5"/>
  <c r="L12" i="5" s="1"/>
  <c r="H12" i="5"/>
  <c r="H13" i="5" s="1"/>
  <c r="M13" i="5" s="1"/>
  <c r="AF7" i="5"/>
  <c r="O12" i="5"/>
  <c r="K13" i="5" l="1"/>
  <c r="O13" i="5"/>
  <c r="J13" i="5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<sst xmlns="http://schemas.openxmlformats.org/spreadsheetml/2006/main" count="73" uniqueCount="31">
  <si>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</si>
  <si>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</si>
  <si>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</si>
  <si>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</si>
  <si>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</si>
  <si>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</si>
  <si>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</si>
  <si>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</si>
  <si>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</si>
  <si>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</si>
  <si>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</si>
  <si>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</si>
  <si>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</si>
  <si>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</si>
  <si>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</si>
  <si>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</si>
  <si>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</si>
  <si>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</si>
  <si>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</si>
  <si>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</si>
  <si>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</si>
  <si>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</si>
  <si>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</si>
  <si>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</si>
  <si>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ViVe  2</t>
  </si>
  <si>
    <t>1.</t>
  </si>
  <si>
    <t>2.</t>
  </si>
  <si>
    <t>ViVe = Vimpelin Veto  (1934),  kasvattajaseura</t>
  </si>
  <si>
    <t>Konsta Sova</t>
  </si>
  <si>
    <t>9.11.2006   Vimpeli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</si>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</sst>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2" t="s">
        <v>28</v>
      </c>
      <c r="C1" s="2"/>
      <c r="D1" s="3"/>
      <c r="E1" s="4" t="s">
        <v>29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23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63">
        <v>2021</v>
      </c>
      <c r="Y4" s="63" t="s">
        <v>25</v>
      </c>
      <c r="Z4" s="64" t="s">
        <v>24</v>
      </c>
      <c r="AA4" s="63">
        <v>10</v>
      </c>
      <c r="AB4" s="63">
        <v>0</v>
      </c>
      <c r="AC4" s="63">
        <v>8</v>
      </c>
      <c r="AD4" s="63">
        <v>5</v>
      </c>
      <c r="AE4" s="63">
        <v>21</v>
      </c>
      <c r="AF4" s="65">
        <v>0.4667</v>
      </c>
      <c r="AG4" s="66">
        <v>45</v>
      </c>
      <c r="AH4" s="7"/>
      <c r="AI4" s="7"/>
      <c r="AJ4" s="7"/>
      <c r="AK4" s="7"/>
      <c r="AL4" s="15"/>
      <c r="AM4" s="12">
        <v>7</v>
      </c>
      <c r="AN4" s="12">
        <v>0</v>
      </c>
      <c r="AO4" s="12">
        <v>6</v>
      </c>
      <c r="AP4" s="12">
        <v>2</v>
      </c>
      <c r="AQ4" s="12">
        <v>24</v>
      </c>
      <c r="AR4" s="30">
        <v>0.58540000000000003</v>
      </c>
      <c r="AS4" s="10">
        <v>41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63">
        <v>2022</v>
      </c>
      <c r="Y5" s="63" t="s">
        <v>26</v>
      </c>
      <c r="Z5" s="64" t="s">
        <v>24</v>
      </c>
      <c r="AA5" s="63">
        <v>12</v>
      </c>
      <c r="AB5" s="63">
        <v>0</v>
      </c>
      <c r="AC5" s="63">
        <v>16</v>
      </c>
      <c r="AD5" s="63">
        <v>3</v>
      </c>
      <c r="AE5" s="63">
        <v>30</v>
      </c>
      <c r="AF5" s="65">
        <v>0.45450000000000002</v>
      </c>
      <c r="AG5" s="66">
        <v>66</v>
      </c>
      <c r="AH5" s="38"/>
      <c r="AI5" s="7"/>
      <c r="AJ5" s="7"/>
      <c r="AK5" s="7"/>
      <c r="AL5" s="10"/>
      <c r="AM5" s="12">
        <v>5</v>
      </c>
      <c r="AN5" s="12">
        <v>0</v>
      </c>
      <c r="AO5" s="12">
        <v>6</v>
      </c>
      <c r="AP5" s="12">
        <v>2</v>
      </c>
      <c r="AQ5" s="12">
        <v>17</v>
      </c>
      <c r="AR5" s="30">
        <v>0.53129999999999999</v>
      </c>
      <c r="AS5" s="10">
        <v>32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12">
        <v>2023</v>
      </c>
      <c r="Y6" s="12" t="s">
        <v>30</v>
      </c>
      <c r="Z6" s="1" t="s">
        <v>24</v>
      </c>
      <c r="AA6" s="12">
        <v>13</v>
      </c>
      <c r="AB6" s="12">
        <v>0</v>
      </c>
      <c r="AC6" s="12">
        <v>18</v>
      </c>
      <c r="AD6" s="12">
        <v>10</v>
      </c>
      <c r="AE6" s="12">
        <v>54</v>
      </c>
      <c r="AF6" s="67">
        <v>0.61363636363636365</v>
      </c>
      <c r="AG6" s="10">
        <v>88</v>
      </c>
      <c r="AH6" s="38"/>
      <c r="AI6" s="7"/>
      <c r="AJ6" s="7"/>
      <c r="AK6" s="7"/>
      <c r="AL6" s="10"/>
      <c r="AM6" s="12">
        <v>2</v>
      </c>
      <c r="AN6" s="12">
        <v>0</v>
      </c>
      <c r="AO6" s="13">
        <v>0</v>
      </c>
      <c r="AP6" s="12">
        <v>0</v>
      </c>
      <c r="AQ6" s="12">
        <v>7</v>
      </c>
      <c r="AR6" s="68">
        <v>0.63600000000000001</v>
      </c>
      <c r="AS6" s="17">
        <v>11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ht="14.25" x14ac:dyDescent="0.2">
      <c r="A7" s="15"/>
      <c r="B7" s="58" t="s">
        <v>13</v>
      </c>
      <c r="C7" s="59"/>
      <c r="D7" s="60"/>
      <c r="E7" s="34">
        <f>SUM(E4:E6)</f>
        <v>0</v>
      </c>
      <c r="F7" s="34">
        <f>SUM(F4:F6)</f>
        <v>0</v>
      </c>
      <c r="G7" s="34">
        <f>SUM(G4:G6)</f>
        <v>0</v>
      </c>
      <c r="H7" s="34">
        <f>SUM(H4:H6)</f>
        <v>0</v>
      </c>
      <c r="I7" s="34">
        <f>SUM(I4:I6)</f>
        <v>0</v>
      </c>
      <c r="J7" s="35">
        <v>0</v>
      </c>
      <c r="K7" s="19">
        <f>SUM(K6:K6)</f>
        <v>0</v>
      </c>
      <c r="L7" s="16"/>
      <c r="M7" s="27"/>
      <c r="N7" s="39"/>
      <c r="O7" s="40"/>
      <c r="P7" s="10"/>
      <c r="Q7" s="34">
        <f>SUM(Q4:Q6)</f>
        <v>0</v>
      </c>
      <c r="R7" s="34">
        <f>SUM(R4:R6)</f>
        <v>0</v>
      </c>
      <c r="S7" s="34">
        <f>SUM(S4:S6)</f>
        <v>0</v>
      </c>
      <c r="T7" s="34">
        <f>SUM(T4:T6)</f>
        <v>0</v>
      </c>
      <c r="U7" s="34">
        <f>SUM(U4:U6)</f>
        <v>0</v>
      </c>
      <c r="V7" s="35">
        <v>0</v>
      </c>
      <c r="W7" s="19">
        <f>SUM(W6:W6)</f>
        <v>0</v>
      </c>
      <c r="X7" s="61" t="s">
        <v>13</v>
      </c>
      <c r="Y7" s="11"/>
      <c r="Z7" s="9"/>
      <c r="AA7" s="34">
        <f>SUM(AA4:AA6)</f>
        <v>35</v>
      </c>
      <c r="AB7" s="34">
        <f>SUM(AB4:AB6)</f>
        <v>0</v>
      </c>
      <c r="AC7" s="34">
        <f>SUM(AC4:AC6)</f>
        <v>42</v>
      </c>
      <c r="AD7" s="34">
        <f>SUM(AD4:AD6)</f>
        <v>18</v>
      </c>
      <c r="AE7" s="34">
        <f>SUM(AE4:AE6)</f>
        <v>105</v>
      </c>
      <c r="AF7" s="35">
        <f>PRODUCT(AE7/AG7)</f>
        <v>0.52763819095477382</v>
      </c>
      <c r="AG7" s="19">
        <f>SUM(AG4:AG6)</f>
        <v>199</v>
      </c>
      <c r="AH7" s="16"/>
      <c r="AI7" s="27"/>
      <c r="AJ7" s="39"/>
      <c r="AK7" s="40"/>
      <c r="AL7" s="10"/>
      <c r="AM7" s="34">
        <f>SUM(AM4:AM6)</f>
        <v>14</v>
      </c>
      <c r="AN7" s="34">
        <f>SUM(AN4:AN6)</f>
        <v>0</v>
      </c>
      <c r="AO7" s="34">
        <f>SUM(AO4:AO6)</f>
        <v>12</v>
      </c>
      <c r="AP7" s="34">
        <f>SUM(AP4:AP6)</f>
        <v>4</v>
      </c>
      <c r="AQ7" s="34">
        <f>SUM(AQ4:AQ6)</f>
        <v>48</v>
      </c>
      <c r="AR7" s="35">
        <f>PRODUCT(AQ7/AS7)</f>
        <v>0.5714285714285714</v>
      </c>
      <c r="AS7" s="37">
        <f>SUM(AS4:AS6)</f>
        <v>84</v>
      </c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5"/>
      <c r="C8" s="15"/>
      <c r="D8" s="15"/>
      <c r="E8" s="15"/>
      <c r="F8" s="15"/>
      <c r="G8" s="15"/>
      <c r="H8" s="15"/>
      <c r="I8" s="15"/>
      <c r="J8" s="36"/>
      <c r="K8" s="17"/>
      <c r="L8" s="10"/>
      <c r="M8" s="10"/>
      <c r="N8" s="10"/>
      <c r="O8" s="10"/>
      <c r="P8" s="15"/>
      <c r="Q8" s="15"/>
      <c r="R8" s="15"/>
      <c r="S8" s="15"/>
      <c r="T8" s="15"/>
      <c r="U8" s="10"/>
      <c r="V8" s="10"/>
      <c r="W8" s="17"/>
      <c r="X8" s="15"/>
      <c r="Y8" s="15"/>
      <c r="Z8" s="15"/>
      <c r="AA8" s="15"/>
      <c r="AB8" s="15"/>
      <c r="AC8" s="15"/>
      <c r="AD8" s="15"/>
      <c r="AE8" s="15"/>
      <c r="AF8" s="36"/>
      <c r="AG8" s="17"/>
      <c r="AH8" s="10"/>
      <c r="AI8" s="10"/>
      <c r="AJ8" s="10"/>
      <c r="AK8" s="10"/>
      <c r="AL8" s="15"/>
      <c r="AM8" s="15"/>
      <c r="AN8" s="15"/>
      <c r="AO8" s="15"/>
      <c r="AP8" s="15"/>
      <c r="AQ8" s="10"/>
      <c r="AR8" s="10"/>
      <c r="AS8" s="17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45" t="s">
        <v>16</v>
      </c>
      <c r="C9" s="46"/>
      <c r="D9" s="47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5"/>
      <c r="R9" s="15" t="s">
        <v>10</v>
      </c>
      <c r="S9" s="15"/>
      <c r="T9" s="51" t="s">
        <v>27</v>
      </c>
      <c r="U9" s="10"/>
      <c r="V9" s="17"/>
      <c r="W9" s="17"/>
      <c r="X9" s="17"/>
      <c r="Y9" s="17"/>
      <c r="Z9" s="17"/>
      <c r="AA9" s="17"/>
      <c r="AB9" s="17"/>
      <c r="AC9" s="15"/>
      <c r="AD9" s="15"/>
      <c r="AE9" s="15"/>
      <c r="AF9" s="15"/>
      <c r="AG9" s="15"/>
      <c r="AH9" s="15"/>
      <c r="AI9" s="15"/>
      <c r="AJ9" s="15"/>
      <c r="AK9" s="15"/>
      <c r="AM9" s="17"/>
      <c r="AN9" s="17"/>
      <c r="AO9" s="17"/>
      <c r="AP9" s="17"/>
      <c r="AQ9" s="17"/>
      <c r="AR9" s="17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48" t="s">
        <v>15</v>
      </c>
      <c r="C10" s="3"/>
      <c r="D10" s="49"/>
      <c r="E10" s="44">
        <v>0</v>
      </c>
      <c r="F10" s="44">
        <v>0</v>
      </c>
      <c r="G10" s="44">
        <v>0</v>
      </c>
      <c r="H10" s="44">
        <v>0</v>
      </c>
      <c r="I10" s="44">
        <v>0</v>
      </c>
      <c r="J10" s="57">
        <v>0</v>
      </c>
      <c r="K10" s="15"/>
      <c r="L10" s="50">
        <v>0</v>
      </c>
      <c r="M10" s="50">
        <v>0</v>
      </c>
      <c r="N10" s="50">
        <v>0</v>
      </c>
      <c r="O10" s="50">
        <v>0</v>
      </c>
      <c r="Q10" s="15"/>
      <c r="R10" s="15"/>
      <c r="S10" s="15"/>
      <c r="T10" s="51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31" t="s">
        <v>11</v>
      </c>
      <c r="C11" s="32"/>
      <c r="D11" s="33"/>
      <c r="E11" s="44">
        <f>PRODUCT(E7+Q7)</f>
        <v>0</v>
      </c>
      <c r="F11" s="44">
        <f>PRODUCT(F7+R7)</f>
        <v>0</v>
      </c>
      <c r="G11" s="44">
        <f>PRODUCT(G7+S7)</f>
        <v>0</v>
      </c>
      <c r="H11" s="44">
        <f>PRODUCT(H7+T7)</f>
        <v>0</v>
      </c>
      <c r="I11" s="44">
        <f>PRODUCT(I7+U7)</f>
        <v>0</v>
      </c>
      <c r="J11" s="57">
        <v>0</v>
      </c>
      <c r="K11" s="15">
        <f>PRODUCT(K7+W7)</f>
        <v>0</v>
      </c>
      <c r="L11" s="50">
        <v>0</v>
      </c>
      <c r="M11" s="50">
        <v>0</v>
      </c>
      <c r="N11" s="50">
        <v>0</v>
      </c>
      <c r="O11" s="50">
        <v>0</v>
      </c>
      <c r="Q11" s="15"/>
      <c r="R11" s="15"/>
      <c r="S11" s="15"/>
      <c r="T11" s="51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8" t="s">
        <v>12</v>
      </c>
      <c r="C12" s="29"/>
      <c r="D12" s="28"/>
      <c r="E12" s="44">
        <f>PRODUCT(AA7+AM7)</f>
        <v>49</v>
      </c>
      <c r="F12" s="44">
        <f>PRODUCT(AB7+AN7)</f>
        <v>0</v>
      </c>
      <c r="G12" s="44">
        <f>PRODUCT(AC7+AO7)</f>
        <v>54</v>
      </c>
      <c r="H12" s="44">
        <f>PRODUCT(AD7+AP7)</f>
        <v>22</v>
      </c>
      <c r="I12" s="44">
        <f>PRODUCT(AE7+AQ7)</f>
        <v>153</v>
      </c>
      <c r="J12" s="57">
        <f>PRODUCT(I12/K12)</f>
        <v>0.54063604240282681</v>
      </c>
      <c r="K12" s="10">
        <f>PRODUCT(AG7+AS7)</f>
        <v>283</v>
      </c>
      <c r="L12" s="50">
        <f>PRODUCT((F12+G12)/E12)</f>
        <v>1.1020408163265305</v>
      </c>
      <c r="M12" s="50">
        <f>PRODUCT(H12/E12)</f>
        <v>0.44897959183673469</v>
      </c>
      <c r="N12" s="50">
        <f>PRODUCT((F12+G12+H12)/E12)</f>
        <v>1.5510204081632653</v>
      </c>
      <c r="O12" s="50">
        <f>PRODUCT(I12/E12)</f>
        <v>3.1224489795918369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0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41" t="s">
        <v>13</v>
      </c>
      <c r="C13" s="42"/>
      <c r="D13" s="43"/>
      <c r="E13" s="44">
        <f>SUM(E10:E12)</f>
        <v>49</v>
      </c>
      <c r="F13" s="44">
        <f t="shared" ref="F13:I13" si="0">SUM(F10:F12)</f>
        <v>0</v>
      </c>
      <c r="G13" s="44">
        <f t="shared" si="0"/>
        <v>54</v>
      </c>
      <c r="H13" s="44">
        <f t="shared" si="0"/>
        <v>22</v>
      </c>
      <c r="I13" s="44">
        <f t="shared" si="0"/>
        <v>153</v>
      </c>
      <c r="J13" s="57">
        <f>PRODUCT(I13/K13)</f>
        <v>0.54063604240282681</v>
      </c>
      <c r="K13" s="15">
        <f>SUM(K10:K12)</f>
        <v>283</v>
      </c>
      <c r="L13" s="50">
        <f>PRODUCT((F13+G13)/E13)</f>
        <v>1.1020408163265305</v>
      </c>
      <c r="M13" s="50">
        <f>PRODUCT(H13/E13)</f>
        <v>0.44897959183673469</v>
      </c>
      <c r="N13" s="50">
        <f>PRODUCT((F13+G13+H13)/E13)</f>
        <v>1.5510204081632653</v>
      </c>
      <c r="O13" s="50">
        <f>PRODUCT(I13/E13)</f>
        <v>3.1224489795918369</v>
      </c>
      <c r="Q13" s="10"/>
      <c r="R13" s="10"/>
      <c r="S13" s="10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0"/>
      <c r="F14" s="10"/>
      <c r="G14" s="10"/>
      <c r="H14" s="10"/>
      <c r="I14" s="10"/>
      <c r="J14" s="15"/>
      <c r="K14" s="15"/>
      <c r="L14" s="10"/>
      <c r="M14" s="10"/>
      <c r="N14" s="10"/>
      <c r="O14" s="10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0"/>
      <c r="S86" s="10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0"/>
      <c r="S87" s="10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0"/>
      <c r="S88" s="10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0"/>
      <c r="AL178" s="10"/>
    </row>
    <row r="179" spans="12:38" x14ac:dyDescent="0.25">
      <c r="R179" s="17"/>
      <c r="S179" s="17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</row>
    <row r="180" spans="12:38" x14ac:dyDescent="0.25">
      <c r="R180" s="17"/>
      <c r="S180" s="17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</row>
    <row r="181" spans="12:38" x14ac:dyDescent="0.25">
      <c r="R181" s="17"/>
      <c r="S181" s="17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</row>
    <row r="182" spans="12:38" x14ac:dyDescent="0.25">
      <c r="L182"/>
      <c r="M182"/>
      <c r="N182"/>
      <c r="O182"/>
      <c r="P182"/>
      <c r="R182" s="17"/>
      <c r="S182" s="17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/>
      <c r="AL182"/>
    </row>
    <row r="183" spans="12:38" x14ac:dyDescent="0.25">
      <c r="L183"/>
      <c r="M183"/>
      <c r="N183"/>
      <c r="O183"/>
      <c r="P183"/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ht="14.25" x14ac:dyDescent="0.2">
      <c r="L207"/>
      <c r="M207"/>
      <c r="N207"/>
      <c r="O207"/>
      <c r="P20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ht="14.25" x14ac:dyDescent="0.2">
      <c r="L208"/>
      <c r="M208"/>
      <c r="N208"/>
      <c r="O208"/>
      <c r="P208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ht="14.25" x14ac:dyDescent="0.2">
      <c r="L209"/>
      <c r="M209"/>
      <c r="N209"/>
      <c r="O209"/>
      <c r="P209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ht="14.25" x14ac:dyDescent="0.2">
      <c r="L210"/>
      <c r="M210"/>
      <c r="N210"/>
      <c r="O210"/>
      <c r="P210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</sheetData>
  <sortState xmlns:xlrd2="http://schemas.microsoft.com/office/spreadsheetml/2017/richdata2" ref="X5:AS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2023-09-03T20:45:37Z</dcterms:modified>
</cp:coreProperties>
</file>